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ga\Downloads\"/>
    </mc:Choice>
  </mc:AlternateContent>
  <xr:revisionPtr revIDLastSave="0" documentId="13_ncr:1_{831A5BE1-6012-4CA0-8A61-76CC4A6E064C}" xr6:coauthVersionLast="47" xr6:coauthVersionMax="47" xr10:uidLastSave="{00000000-0000-0000-0000-000000000000}"/>
  <workbookProtection workbookAlgorithmName="SHA-512" workbookHashValue="EGLF+5i9rBlKgyennwUw4SFMelJxfVwvrjAV30h1S8Wa56oUdL1wPp8jX63R539+iaXk1JEFQskN3EL4WQp9Yw==" workbookSaltValue="FIEZkqp+sjzzB7UVqCnzqA==" workbookSpinCount="100000" lockStructure="1"/>
  <bookViews>
    <workbookView xWindow="-108" yWindow="-108" windowWidth="23256" windowHeight="12576" xr2:uid="{C257B135-C05D-4982-90E7-9EE12C4030BB}"/>
  </bookViews>
  <sheets>
    <sheet name="Sheet1" sheetId="1" r:id="rId1"/>
  </sheets>
  <definedNames>
    <definedName name="_xlnm.Print_Area" localSheetId="0">Sheet1!$L$1:$W$34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9" i="1"/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9" i="1"/>
  <c r="AA7" i="1" l="1"/>
  <c r="U10" i="1" l="1"/>
  <c r="V10" i="1"/>
  <c r="U11" i="1"/>
  <c r="U12" i="1"/>
  <c r="V12" i="1"/>
  <c r="U18" i="1"/>
  <c r="U26" i="1"/>
  <c r="U19" i="1"/>
  <c r="U27" i="1"/>
  <c r="V15" i="1"/>
  <c r="V19" i="1"/>
  <c r="V23" i="1"/>
  <c r="V27" i="1"/>
  <c r="U20" i="1"/>
  <c r="U28" i="1"/>
  <c r="V16" i="1"/>
  <c r="V20" i="1"/>
  <c r="V24" i="1"/>
  <c r="V28" i="1"/>
  <c r="V13" i="1"/>
  <c r="V22" i="1"/>
  <c r="U15" i="1"/>
  <c r="U29" i="1"/>
  <c r="V26" i="1"/>
  <c r="V21" i="1"/>
  <c r="V25" i="1"/>
  <c r="U25" i="1"/>
  <c r="V17" i="1"/>
  <c r="U21" i="1"/>
  <c r="V14" i="1"/>
  <c r="V9" i="1"/>
  <c r="U17" i="1"/>
  <c r="U13" i="1"/>
  <c r="U24" i="1"/>
  <c r="V11" i="1"/>
  <c r="U16" i="1"/>
  <c r="U22" i="1"/>
  <c r="V18" i="1"/>
  <c r="U23" i="1"/>
  <c r="V29" i="1"/>
  <c r="U14" i="1"/>
  <c r="U9" i="1"/>
  <c r="T28" i="1"/>
  <c r="P28" i="1"/>
  <c r="O29" i="1"/>
  <c r="R29" i="1"/>
  <c r="T29" i="1"/>
  <c r="P29" i="1"/>
  <c r="O28" i="1"/>
  <c r="S28" i="1"/>
  <c r="Q28" i="1"/>
  <c r="S29" i="1"/>
  <c r="R28" i="1"/>
  <c r="Q29" i="1"/>
  <c r="P27" i="1"/>
  <c r="Q27" i="1"/>
  <c r="R27" i="1"/>
  <c r="S27" i="1"/>
  <c r="T27" i="1"/>
  <c r="O27" i="1"/>
  <c r="P26" i="1"/>
  <c r="Q26" i="1"/>
  <c r="R26" i="1"/>
  <c r="S26" i="1"/>
  <c r="T26" i="1"/>
  <c r="O26" i="1"/>
  <c r="P25" i="1"/>
  <c r="Q25" i="1"/>
  <c r="R25" i="1"/>
  <c r="S25" i="1"/>
  <c r="T25" i="1"/>
  <c r="O25" i="1"/>
  <c r="P24" i="1"/>
  <c r="Q24" i="1"/>
  <c r="R24" i="1"/>
  <c r="S24" i="1"/>
  <c r="T24" i="1"/>
  <c r="O24" i="1"/>
  <c r="P23" i="1"/>
  <c r="Q23" i="1"/>
  <c r="R23" i="1"/>
  <c r="S23" i="1"/>
  <c r="T23" i="1"/>
  <c r="O23" i="1"/>
  <c r="P22" i="1"/>
  <c r="Q22" i="1"/>
  <c r="R22" i="1"/>
  <c r="S22" i="1"/>
  <c r="T22" i="1"/>
  <c r="O22" i="1"/>
  <c r="P21" i="1"/>
  <c r="Q21" i="1"/>
  <c r="R21" i="1"/>
  <c r="S21" i="1"/>
  <c r="T21" i="1"/>
  <c r="O21" i="1"/>
  <c r="P20" i="1"/>
  <c r="Q20" i="1"/>
  <c r="R20" i="1"/>
  <c r="S20" i="1"/>
  <c r="T20" i="1"/>
  <c r="O20" i="1"/>
  <c r="P19" i="1"/>
  <c r="Q19" i="1"/>
  <c r="R19" i="1"/>
  <c r="S19" i="1"/>
  <c r="T19" i="1"/>
  <c r="O19" i="1"/>
  <c r="P18" i="1"/>
  <c r="Q18" i="1"/>
  <c r="R18" i="1"/>
  <c r="S18" i="1"/>
  <c r="T18" i="1"/>
  <c r="O18" i="1"/>
  <c r="P17" i="1"/>
  <c r="Q17" i="1"/>
  <c r="R17" i="1"/>
  <c r="S17" i="1"/>
  <c r="T17" i="1"/>
  <c r="O17" i="1"/>
  <c r="P16" i="1"/>
  <c r="Q16" i="1"/>
  <c r="R16" i="1"/>
  <c r="S16" i="1"/>
  <c r="T16" i="1"/>
  <c r="O16" i="1"/>
  <c r="P15" i="1"/>
  <c r="Q15" i="1"/>
  <c r="R15" i="1"/>
  <c r="S15" i="1"/>
  <c r="T15" i="1"/>
  <c r="O15" i="1"/>
  <c r="P14" i="1"/>
  <c r="Q14" i="1"/>
  <c r="R14" i="1"/>
  <c r="S14" i="1"/>
  <c r="T14" i="1"/>
  <c r="O14" i="1"/>
  <c r="P13" i="1"/>
  <c r="Q13" i="1"/>
  <c r="R13" i="1"/>
  <c r="S13" i="1"/>
  <c r="T13" i="1"/>
  <c r="O13" i="1"/>
  <c r="P12" i="1"/>
  <c r="Q12" i="1"/>
  <c r="R12" i="1"/>
  <c r="S12" i="1"/>
  <c r="T12" i="1"/>
  <c r="O12" i="1"/>
  <c r="P11" i="1"/>
  <c r="Q11" i="1"/>
  <c r="R11" i="1"/>
  <c r="S11" i="1"/>
  <c r="T11" i="1"/>
  <c r="O11" i="1"/>
  <c r="P10" i="1"/>
  <c r="Q10" i="1"/>
  <c r="R10" i="1"/>
  <c r="S10" i="1"/>
  <c r="T10" i="1"/>
  <c r="O10" i="1"/>
  <c r="P9" i="1"/>
  <c r="Q9" i="1"/>
  <c r="R9" i="1"/>
  <c r="S9" i="1"/>
  <c r="T9" i="1"/>
  <c r="O9" i="1"/>
</calcChain>
</file>

<file path=xl/sharedStrings.xml><?xml version="1.0" encoding="utf-8"?>
<sst xmlns="http://schemas.openxmlformats.org/spreadsheetml/2006/main" count="93" uniqueCount="90">
  <si>
    <t>REAR SPROCKET</t>
    <phoneticPr fontId="1"/>
  </si>
  <si>
    <t>FRONT SPROCKET</t>
    <phoneticPr fontId="1"/>
  </si>
  <si>
    <t>ギヤ比</t>
    <rPh sb="2" eb="3">
      <t>ヒ</t>
    </rPh>
    <phoneticPr fontId="1"/>
  </si>
  <si>
    <t>12×1.75</t>
  </si>
  <si>
    <t>12×1.95</t>
  </si>
  <si>
    <t>14×1.50</t>
  </si>
  <si>
    <t>14×1.75</t>
  </si>
  <si>
    <t>16×1.50</t>
  </si>
  <si>
    <t>16×1.75</t>
  </si>
  <si>
    <t>16×2.00</t>
  </si>
  <si>
    <t>16×1-1/8</t>
  </si>
  <si>
    <t>16×1-3/8</t>
  </si>
  <si>
    <t>17×1-1/4(369)</t>
  </si>
  <si>
    <t>18×1.50</t>
  </si>
  <si>
    <t>18×1.75</t>
  </si>
  <si>
    <t>20×1.25</t>
  </si>
  <si>
    <t>20×1.35</t>
  </si>
  <si>
    <t>20×1.50</t>
  </si>
  <si>
    <t>20×1.75</t>
  </si>
  <si>
    <t>20×1.95</t>
  </si>
  <si>
    <t>20×1-1/8</t>
  </si>
  <si>
    <t>20×1-3/8</t>
  </si>
  <si>
    <t>22×1-3/8</t>
  </si>
  <si>
    <t>22×1-1/2</t>
  </si>
  <si>
    <t>24×1.75</t>
  </si>
  <si>
    <t>24×2.00</t>
  </si>
  <si>
    <t>24×2.125</t>
  </si>
  <si>
    <t>24×1(520)</t>
  </si>
  <si>
    <t>24×3/4 Tubular</t>
  </si>
  <si>
    <t>24×1-1/8</t>
  </si>
  <si>
    <t>24×1-1/4</t>
  </si>
  <si>
    <t>26×1(559)</t>
  </si>
  <si>
    <t>26×1.25</t>
  </si>
  <si>
    <t>26×1.40</t>
  </si>
  <si>
    <t>26×1.50</t>
  </si>
  <si>
    <t>26×1.75</t>
  </si>
  <si>
    <t>26×1.95</t>
  </si>
  <si>
    <t>26×2.10</t>
  </si>
  <si>
    <t>26×2.125</t>
  </si>
  <si>
    <t>26×2.35</t>
  </si>
  <si>
    <t>26×3.00</t>
  </si>
  <si>
    <t>26×1-1/8</t>
  </si>
  <si>
    <t>26×1-3/8</t>
  </si>
  <si>
    <t>26×1-1/2</t>
  </si>
  <si>
    <t>650C Tubular 26×7/8</t>
  </si>
  <si>
    <t>650×20C</t>
  </si>
  <si>
    <t>650×23C</t>
  </si>
  <si>
    <t>650×25C 26×1(571)</t>
  </si>
  <si>
    <t>650×38A</t>
  </si>
  <si>
    <t>650×38B</t>
  </si>
  <si>
    <t>27×1(630)</t>
  </si>
  <si>
    <t>27×1-1/8</t>
  </si>
  <si>
    <t>27×1-1/4</t>
  </si>
  <si>
    <t>27×1-3/8</t>
  </si>
  <si>
    <t>27.5×1.50</t>
  </si>
  <si>
    <t>27.5×1.95</t>
  </si>
  <si>
    <t>27.5×2.1</t>
  </si>
  <si>
    <t>27.5×2.25</t>
  </si>
  <si>
    <t>700×18C</t>
  </si>
  <si>
    <t>700×19C</t>
  </si>
  <si>
    <t>700×20C</t>
  </si>
  <si>
    <t>700×23C</t>
  </si>
  <si>
    <t>700×25C</t>
  </si>
  <si>
    <t>700×28C</t>
  </si>
  <si>
    <t>700×30C</t>
  </si>
  <si>
    <t>700×32C</t>
  </si>
  <si>
    <t>700C Tubular</t>
  </si>
  <si>
    <t>700×35C</t>
  </si>
  <si>
    <t>700×38C</t>
  </si>
  <si>
    <t>700×40C</t>
  </si>
  <si>
    <t>700×42C</t>
  </si>
  <si>
    <t>700×44C</t>
  </si>
  <si>
    <t>700×45C</t>
  </si>
  <si>
    <t>700×47C</t>
  </si>
  <si>
    <t>29×2.1</t>
  </si>
  <si>
    <t>29×2.2</t>
  </si>
  <si>
    <t>29×2.3</t>
  </si>
  <si>
    <t>①お使いのタイヤサイズを選択して下さい。</t>
    <rPh sb="2" eb="3">
      <t>ツカ</t>
    </rPh>
    <rPh sb="12" eb="14">
      <t>センタク</t>
    </rPh>
    <rPh sb="16" eb="17">
      <t>クダ</t>
    </rPh>
    <phoneticPr fontId="1"/>
  </si>
  <si>
    <t>選択したタイヤ
の周長（mm)</t>
    <rPh sb="0" eb="2">
      <t>センタク</t>
    </rPh>
    <rPh sb="9" eb="11">
      <t>シュウチョウ</t>
    </rPh>
    <phoneticPr fontId="1"/>
  </si>
  <si>
    <t>タイヤ
サイズ</t>
    <phoneticPr fontId="1"/>
  </si>
  <si>
    <t>周長
（mm）</t>
    <rPh sb="0" eb="2">
      <t>シュウチョウ</t>
    </rPh>
    <phoneticPr fontId="1"/>
  </si>
  <si>
    <t>周長
（cm）</t>
    <rPh sb="0" eb="2">
      <t>シュウチョウ</t>
    </rPh>
    <phoneticPr fontId="1"/>
  </si>
  <si>
    <t>　男子・女子ジュニア</t>
    <rPh sb="1" eb="3">
      <t>ダンシ</t>
    </rPh>
    <rPh sb="4" eb="6">
      <t>ジョシ</t>
    </rPh>
    <phoneticPr fontId="1"/>
  </si>
  <si>
    <t>　16歳以下（U17）</t>
    <rPh sb="3" eb="6">
      <t>サイイカ</t>
    </rPh>
    <phoneticPr fontId="1"/>
  </si>
  <si>
    <t>　14歳以下（U15）</t>
    <rPh sb="3" eb="6">
      <t>サイイカ</t>
    </rPh>
    <phoneticPr fontId="1"/>
  </si>
  <si>
    <t>　12歳以下（U13)</t>
    <rPh sb="3" eb="6">
      <t>サイイカ</t>
    </rPh>
    <phoneticPr fontId="1"/>
  </si>
  <si>
    <t>②お使いのタイヤサイズの使用ギヤ比は、下表のとおりです。</t>
    <rPh sb="2" eb="3">
      <t>ツカ</t>
    </rPh>
    <rPh sb="12" eb="14">
      <t>シヨウ</t>
    </rPh>
    <rPh sb="16" eb="17">
      <t>ヒ</t>
    </rPh>
    <rPh sb="19" eb="21">
      <t>カヒョウ</t>
    </rPh>
    <phoneticPr fontId="1"/>
  </si>
  <si>
    <t>滋賀県自転車競技連盟</t>
    <rPh sb="0" eb="10">
      <t>シガケンジテンシャキョウギレンメイ</t>
    </rPh>
    <phoneticPr fontId="1"/>
  </si>
  <si>
    <t>滋賀県自転車競技連盟主催大会 使用可能ギヤ比一覧表</t>
    <rPh sb="0" eb="10">
      <t>シガケンジテンシャキョウギレンメイ</t>
    </rPh>
    <rPh sb="10" eb="12">
      <t>シュサイ</t>
    </rPh>
    <rPh sb="12" eb="14">
      <t>タイカイ</t>
    </rPh>
    <rPh sb="15" eb="17">
      <t>シヨウ</t>
    </rPh>
    <rPh sb="17" eb="19">
      <t>カノウ</t>
    </rPh>
    <rPh sb="21" eb="22">
      <t>ヒ</t>
    </rPh>
    <rPh sb="22" eb="25">
      <t>イチランヒョウ</t>
    </rPh>
    <phoneticPr fontId="1"/>
  </si>
  <si>
    <t>ロードは2000年1月1日より適用、トラックは2000年1月1日より推奨</t>
    <rPh sb="8" eb="9">
      <t>ネン</t>
    </rPh>
    <rPh sb="10" eb="11">
      <t>ガツ</t>
    </rPh>
    <rPh sb="12" eb="13">
      <t>ニチ</t>
    </rPh>
    <rPh sb="15" eb="17">
      <t>テキヨウ</t>
    </rPh>
    <rPh sb="27" eb="28">
      <t>ネン</t>
    </rPh>
    <rPh sb="29" eb="30">
      <t>ガツ</t>
    </rPh>
    <rPh sb="31" eb="32">
      <t>ニチ</t>
    </rPh>
    <rPh sb="34" eb="36">
      <t>スイショウ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</si>
</sst>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00_ "/>
    <numFmt numFmtId="178" formatCode="0.00\ &quot;m&quot;"/>
    <numFmt numFmtId="179" formatCode="yyyy&quot;年&quot;m&quot;月&quot;d&quot;日&quot;&quot;Ver.&quot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178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79" fontId="0" fillId="0" borderId="0" xfId="0" applyNumberForma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Protection="1">
      <alignment vertical="center"/>
      <protection hidden="1"/>
    </xf>
    <xf numFmtId="0" fontId="0" fillId="2" borderId="1" xfId="0" applyFill="1" applyBorder="1" applyProtection="1">
      <alignment vertical="center"/>
      <protection hidden="1"/>
    </xf>
    <xf numFmtId="179" fontId="0" fillId="0" borderId="0" xfId="0" applyNumberForma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3" xfId="0" applyBorder="1" applyAlignment="1">
      <alignment vertical="center" textRotation="90"/>
    </xf>
    <xf numFmtId="0" fontId="0" fillId="0" borderId="14" xfId="0" applyBorder="1" applyAlignment="1">
      <alignment vertical="center" textRotation="90"/>
    </xf>
    <xf numFmtId="0" fontId="0" fillId="0" borderId="2" xfId="0" applyBorder="1" applyAlignment="1">
      <alignment vertical="center" textRotation="9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5">
    <dxf>
      <font>
        <strike val="0"/>
        <color theme="0"/>
      </font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3FD9B-EC82-4B62-BC5F-E18E17197CB1}">
  <sheetPr>
    <pageSetUpPr fitToPage="1"/>
  </sheetPr>
  <dimension ref="B1:AF81"/>
  <sheetViews>
    <sheetView showGridLines="0" tabSelected="1" topLeftCell="A13" workbookViewId="0">
      <selection activeCell="S35" sqref="S35"/>
    </sheetView>
  </sheetViews>
  <sheetFormatPr defaultRowHeight="18" x14ac:dyDescent="0.45"/>
  <cols>
    <col min="1" max="1" width="2.59765625" customWidth="1"/>
    <col min="2" max="3" width="4.59765625" hidden="1" customWidth="1"/>
    <col min="4" max="11" width="6.59765625" hidden="1" customWidth="1"/>
    <col min="12" max="12" width="5.59765625" customWidth="1"/>
    <col min="13" max="13" width="4.59765625" customWidth="1"/>
    <col min="14" max="22" width="7.59765625" customWidth="1"/>
    <col min="23" max="23" width="5.59765625" customWidth="1"/>
    <col min="24" max="25" width="8.59765625" customWidth="1"/>
    <col min="26" max="26" width="8.59765625" style="16" customWidth="1"/>
    <col min="27" max="27" width="16.796875" style="16" hidden="1" customWidth="1"/>
    <col min="28" max="28" width="8.59765625" style="16" hidden="1" customWidth="1"/>
    <col min="29" max="29" width="15.09765625" style="16" hidden="1" customWidth="1"/>
    <col min="30" max="30" width="13.09765625" style="16" hidden="1" customWidth="1"/>
    <col min="31" max="31" width="8.59765625" style="16" hidden="1" customWidth="1"/>
    <col min="32" max="32" width="8.69921875" style="16" customWidth="1"/>
  </cols>
  <sheetData>
    <row r="1" spans="2:31" ht="19.8" x14ac:dyDescent="0.45">
      <c r="M1" s="19" t="s">
        <v>88</v>
      </c>
      <c r="N1" s="19"/>
      <c r="O1" s="19"/>
      <c r="P1" s="19"/>
      <c r="Q1" s="19"/>
      <c r="R1" s="19"/>
      <c r="S1" s="19"/>
      <c r="T1" s="19"/>
      <c r="U1" s="11"/>
      <c r="V1" s="11"/>
    </row>
    <row r="2" spans="2:31" x14ac:dyDescent="0.45">
      <c r="R2" s="18">
        <v>43522</v>
      </c>
      <c r="S2" s="18"/>
      <c r="T2" s="18"/>
      <c r="U2" s="10"/>
      <c r="V2" s="10"/>
    </row>
    <row r="3" spans="2:31" x14ac:dyDescent="0.45">
      <c r="T3" s="9" t="s">
        <v>87</v>
      </c>
      <c r="U3" s="9"/>
      <c r="V3" s="9"/>
    </row>
    <row r="4" spans="2:31" ht="10.050000000000001" customHeight="1" thickBot="1" x14ac:dyDescent="0.5">
      <c r="T4" s="9"/>
      <c r="U4" s="9"/>
      <c r="V4" s="9"/>
    </row>
    <row r="5" spans="2:31" ht="18.600000000000001" thickBot="1" x14ac:dyDescent="0.5">
      <c r="M5" t="s">
        <v>77</v>
      </c>
      <c r="S5" s="39" t="s">
        <v>62</v>
      </c>
      <c r="T5" s="40"/>
      <c r="U5" s="13"/>
      <c r="V5" s="13"/>
      <c r="AA5" s="41" t="s">
        <v>78</v>
      </c>
      <c r="AC5" s="42" t="s">
        <v>79</v>
      </c>
      <c r="AD5" s="42" t="s">
        <v>80</v>
      </c>
      <c r="AE5" s="42" t="s">
        <v>81</v>
      </c>
    </row>
    <row r="6" spans="2:31" x14ac:dyDescent="0.45">
      <c r="M6" t="s">
        <v>86</v>
      </c>
      <c r="R6" s="14"/>
      <c r="S6" s="15"/>
      <c r="AA6" s="41"/>
      <c r="AC6" s="42"/>
      <c r="AD6" s="42"/>
      <c r="AE6" s="42"/>
    </row>
    <row r="7" spans="2:31" x14ac:dyDescent="0.45">
      <c r="B7" s="43" t="s">
        <v>2</v>
      </c>
      <c r="C7" s="43"/>
      <c r="D7" s="24" t="s">
        <v>0</v>
      </c>
      <c r="E7" s="25"/>
      <c r="F7" s="25"/>
      <c r="G7" s="25"/>
      <c r="H7" s="25"/>
      <c r="I7" s="25"/>
      <c r="J7" s="25"/>
      <c r="K7" s="26"/>
      <c r="M7" s="44"/>
      <c r="N7" s="44"/>
      <c r="O7" s="24" t="s">
        <v>0</v>
      </c>
      <c r="P7" s="25"/>
      <c r="Q7" s="25"/>
      <c r="R7" s="25"/>
      <c r="S7" s="25"/>
      <c r="T7" s="25"/>
      <c r="U7" s="25"/>
      <c r="V7" s="26"/>
      <c r="AA7" s="17">
        <f>VLOOKUP(S5,$AC$8:$AD$81,2,0)</f>
        <v>2105</v>
      </c>
    </row>
    <row r="8" spans="2:31" x14ac:dyDescent="0.45">
      <c r="B8" s="43"/>
      <c r="C8" s="43"/>
      <c r="D8" s="2">
        <v>11</v>
      </c>
      <c r="E8" s="2">
        <v>12</v>
      </c>
      <c r="F8" s="2">
        <v>13</v>
      </c>
      <c r="G8" s="2">
        <v>14</v>
      </c>
      <c r="H8" s="2">
        <v>15</v>
      </c>
      <c r="I8" s="2">
        <v>16</v>
      </c>
      <c r="J8" s="12">
        <v>17</v>
      </c>
      <c r="K8" s="12">
        <v>18</v>
      </c>
      <c r="M8" s="44"/>
      <c r="N8" s="44"/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12">
        <v>17</v>
      </c>
      <c r="V8" s="12">
        <v>18</v>
      </c>
      <c r="AC8" s="16" t="s">
        <v>3</v>
      </c>
      <c r="AD8" s="16">
        <v>935</v>
      </c>
      <c r="AE8" s="16">
        <v>94</v>
      </c>
    </row>
    <row r="9" spans="2:31" x14ac:dyDescent="0.45">
      <c r="B9" s="21" t="s">
        <v>1</v>
      </c>
      <c r="C9" s="2">
        <v>54</v>
      </c>
      <c r="D9" s="1">
        <f>C9/$D$8</f>
        <v>4.9090909090909092</v>
      </c>
      <c r="E9" s="1">
        <f>C9/$E$8</f>
        <v>4.5</v>
      </c>
      <c r="F9" s="1">
        <f>C9/$F$8</f>
        <v>4.1538461538461542</v>
      </c>
      <c r="G9" s="1">
        <f>C9/$G$8</f>
        <v>3.8571428571428572</v>
      </c>
      <c r="H9" s="1">
        <f>C9/$H$8</f>
        <v>3.6</v>
      </c>
      <c r="I9" s="1">
        <f>C9/$I$8</f>
        <v>3.375</v>
      </c>
      <c r="J9" s="1">
        <f>C9/$J$8</f>
        <v>3.1764705882352939</v>
      </c>
      <c r="K9" s="1">
        <f>C9/$K$8</f>
        <v>3</v>
      </c>
      <c r="M9" s="21" t="s">
        <v>1</v>
      </c>
      <c r="N9" s="2">
        <v>54</v>
      </c>
      <c r="O9" s="3">
        <f t="shared" ref="O9:T11" si="0">D9*($AA$7/1000)</f>
        <v>10.333636363636364</v>
      </c>
      <c r="P9" s="3">
        <f t="shared" si="0"/>
        <v>9.4725000000000001</v>
      </c>
      <c r="Q9" s="3">
        <f t="shared" si="0"/>
        <v>8.7438461538461549</v>
      </c>
      <c r="R9" s="3">
        <f t="shared" si="0"/>
        <v>8.1192857142857147</v>
      </c>
      <c r="S9" s="3">
        <f t="shared" si="0"/>
        <v>7.5780000000000003</v>
      </c>
      <c r="T9" s="3">
        <f t="shared" si="0"/>
        <v>7.1043750000000001</v>
      </c>
      <c r="U9" s="3">
        <f t="shared" ref="U9" si="1">J9*($AA$7/1000)</f>
        <v>6.6864705882352933</v>
      </c>
      <c r="V9" s="3">
        <f>K9*($AA$7/1000)</f>
        <v>6.3149999999999995</v>
      </c>
      <c r="AC9" s="16" t="s">
        <v>4</v>
      </c>
      <c r="AD9" s="16">
        <v>940</v>
      </c>
      <c r="AE9" s="16">
        <v>94</v>
      </c>
    </row>
    <row r="10" spans="2:31" x14ac:dyDescent="0.45">
      <c r="B10" s="22"/>
      <c r="C10" s="2">
        <v>53</v>
      </c>
      <c r="D10" s="1">
        <f t="shared" ref="D10:D29" si="2">C10/$D$8</f>
        <v>4.8181818181818183</v>
      </c>
      <c r="E10" s="1">
        <f t="shared" ref="E10:E29" si="3">C10/$E$8</f>
        <v>4.416666666666667</v>
      </c>
      <c r="F10" s="1">
        <f t="shared" ref="F10:F29" si="4">C10/$F$8</f>
        <v>4.0769230769230766</v>
      </c>
      <c r="G10" s="1">
        <f t="shared" ref="G10:G29" si="5">C10/$G$8</f>
        <v>3.7857142857142856</v>
      </c>
      <c r="H10" s="1">
        <f t="shared" ref="H10:H29" si="6">C10/$H$8</f>
        <v>3.5333333333333332</v>
      </c>
      <c r="I10" s="1">
        <f t="shared" ref="I10:I29" si="7">C10/$I$8</f>
        <v>3.3125</v>
      </c>
      <c r="J10" s="1">
        <f t="shared" ref="J10:J29" si="8">C10/$J$8</f>
        <v>3.1176470588235294</v>
      </c>
      <c r="K10" s="1">
        <f t="shared" ref="K10:K29" si="9">C10/$K$8</f>
        <v>2.9444444444444446</v>
      </c>
      <c r="M10" s="22"/>
      <c r="N10" s="2">
        <v>53</v>
      </c>
      <c r="O10" s="3">
        <f t="shared" si="0"/>
        <v>10.142272727272728</v>
      </c>
      <c r="P10" s="3">
        <f t="shared" si="0"/>
        <v>9.2970833333333331</v>
      </c>
      <c r="Q10" s="3">
        <f t="shared" si="0"/>
        <v>8.5819230769230757</v>
      </c>
      <c r="R10" s="3">
        <f t="shared" si="0"/>
        <v>7.9689285714285711</v>
      </c>
      <c r="S10" s="3">
        <f t="shared" si="0"/>
        <v>7.437666666666666</v>
      </c>
      <c r="T10" s="3">
        <f t="shared" si="0"/>
        <v>6.9728124999999999</v>
      </c>
      <c r="U10" s="3">
        <f t="shared" ref="U10:U29" si="10">J10*($AA$7/1000)</f>
        <v>6.5626470588235293</v>
      </c>
      <c r="V10" s="3">
        <f t="shared" ref="V10:V29" si="11">K10*($AA$7/1000)</f>
        <v>6.1980555555555563</v>
      </c>
      <c r="AC10" s="16" t="s">
        <v>5</v>
      </c>
      <c r="AD10" s="16">
        <v>1020</v>
      </c>
      <c r="AE10" s="16">
        <v>102</v>
      </c>
    </row>
    <row r="11" spans="2:31" x14ac:dyDescent="0.45">
      <c r="B11" s="22"/>
      <c r="C11" s="2">
        <v>52</v>
      </c>
      <c r="D11" s="1">
        <f t="shared" si="2"/>
        <v>4.7272727272727275</v>
      </c>
      <c r="E11" s="1">
        <f t="shared" si="3"/>
        <v>4.333333333333333</v>
      </c>
      <c r="F11" s="1">
        <f t="shared" si="4"/>
        <v>4</v>
      </c>
      <c r="G11" s="1">
        <f t="shared" si="5"/>
        <v>3.7142857142857144</v>
      </c>
      <c r="H11" s="1">
        <f t="shared" si="6"/>
        <v>3.4666666666666668</v>
      </c>
      <c r="I11" s="1">
        <f t="shared" si="7"/>
        <v>3.25</v>
      </c>
      <c r="J11" s="1">
        <f t="shared" si="8"/>
        <v>3.0588235294117645</v>
      </c>
      <c r="K11" s="1">
        <f t="shared" si="9"/>
        <v>2.8888888888888888</v>
      </c>
      <c r="M11" s="22"/>
      <c r="N11" s="2">
        <v>52</v>
      </c>
      <c r="O11" s="3">
        <f t="shared" si="0"/>
        <v>9.9509090909090911</v>
      </c>
      <c r="P11" s="3">
        <f t="shared" si="0"/>
        <v>9.1216666666666661</v>
      </c>
      <c r="Q11" s="3">
        <f t="shared" si="0"/>
        <v>8.42</v>
      </c>
      <c r="R11" s="3">
        <f t="shared" si="0"/>
        <v>7.8185714285714285</v>
      </c>
      <c r="S11" s="3">
        <f t="shared" si="0"/>
        <v>7.2973333333333334</v>
      </c>
      <c r="T11" s="3">
        <f t="shared" si="0"/>
        <v>6.8412499999999996</v>
      </c>
      <c r="U11" s="3">
        <f t="shared" si="10"/>
        <v>6.4388235294117644</v>
      </c>
      <c r="V11" s="3">
        <f t="shared" si="11"/>
        <v>6.0811111111111114</v>
      </c>
      <c r="AC11" s="16" t="s">
        <v>6</v>
      </c>
      <c r="AD11" s="16">
        <v>1055</v>
      </c>
      <c r="AE11" s="16">
        <v>106</v>
      </c>
    </row>
    <row r="12" spans="2:31" x14ac:dyDescent="0.45">
      <c r="B12" s="22"/>
      <c r="C12" s="2">
        <v>51</v>
      </c>
      <c r="D12" s="1">
        <f t="shared" si="2"/>
        <v>4.6363636363636367</v>
      </c>
      <c r="E12" s="1">
        <f t="shared" si="3"/>
        <v>4.25</v>
      </c>
      <c r="F12" s="1">
        <f t="shared" si="4"/>
        <v>3.9230769230769229</v>
      </c>
      <c r="G12" s="1">
        <f t="shared" si="5"/>
        <v>3.6428571428571428</v>
      </c>
      <c r="H12" s="1">
        <f t="shared" si="6"/>
        <v>3.4</v>
      </c>
      <c r="I12" s="1">
        <f t="shared" si="7"/>
        <v>3.1875</v>
      </c>
      <c r="J12" s="1">
        <f t="shared" si="8"/>
        <v>3</v>
      </c>
      <c r="K12" s="1">
        <f t="shared" si="9"/>
        <v>2.8333333333333335</v>
      </c>
      <c r="M12" s="22"/>
      <c r="N12" s="2">
        <v>51</v>
      </c>
      <c r="O12" s="3">
        <f t="shared" ref="O12:T28" si="12">D12*($AA$7/1000)</f>
        <v>9.7595454545454547</v>
      </c>
      <c r="P12" s="3">
        <f t="shared" ref="P12:P24" si="13">E12*($AA$7/1000)</f>
        <v>8.9462499999999991</v>
      </c>
      <c r="Q12" s="3">
        <f t="shared" ref="Q12:Q24" si="14">F12*($AA$7/1000)</f>
        <v>8.2580769230769224</v>
      </c>
      <c r="R12" s="3">
        <f t="shared" ref="R12:R24" si="15">G12*($AA$7/1000)</f>
        <v>7.6682142857142859</v>
      </c>
      <c r="S12" s="3">
        <f t="shared" ref="S12:S24" si="16">H12*($AA$7/1000)</f>
        <v>7.157</v>
      </c>
      <c r="T12" s="3">
        <f t="shared" ref="T12:T24" si="17">I12*($AA$7/1000)</f>
        <v>6.7096875000000002</v>
      </c>
      <c r="U12" s="3">
        <f t="shared" si="10"/>
        <v>6.3149999999999995</v>
      </c>
      <c r="V12" s="3">
        <f t="shared" si="11"/>
        <v>5.9641666666666673</v>
      </c>
      <c r="AC12" s="16" t="s">
        <v>7</v>
      </c>
      <c r="AD12" s="16">
        <v>1185</v>
      </c>
      <c r="AE12" s="16">
        <v>119</v>
      </c>
    </row>
    <row r="13" spans="2:31" x14ac:dyDescent="0.45">
      <c r="B13" s="22"/>
      <c r="C13" s="2">
        <v>50</v>
      </c>
      <c r="D13" s="1">
        <f t="shared" si="2"/>
        <v>4.5454545454545459</v>
      </c>
      <c r="E13" s="1">
        <f t="shared" si="3"/>
        <v>4.166666666666667</v>
      </c>
      <c r="F13" s="1">
        <f t="shared" si="4"/>
        <v>3.8461538461538463</v>
      </c>
      <c r="G13" s="1">
        <f t="shared" si="5"/>
        <v>3.5714285714285716</v>
      </c>
      <c r="H13" s="1">
        <f t="shared" si="6"/>
        <v>3.3333333333333335</v>
      </c>
      <c r="I13" s="1">
        <f t="shared" si="7"/>
        <v>3.125</v>
      </c>
      <c r="J13" s="1">
        <f t="shared" si="8"/>
        <v>2.9411764705882355</v>
      </c>
      <c r="K13" s="1">
        <f t="shared" si="9"/>
        <v>2.7777777777777777</v>
      </c>
      <c r="M13" s="22"/>
      <c r="N13" s="2">
        <v>50</v>
      </c>
      <c r="O13" s="3">
        <f t="shared" si="12"/>
        <v>9.5681818181818183</v>
      </c>
      <c r="P13" s="3">
        <f t="shared" si="13"/>
        <v>8.7708333333333339</v>
      </c>
      <c r="Q13" s="3">
        <f t="shared" si="14"/>
        <v>8.0961538461538467</v>
      </c>
      <c r="R13" s="3">
        <f t="shared" si="15"/>
        <v>7.5178571428571432</v>
      </c>
      <c r="S13" s="3">
        <f t="shared" si="16"/>
        <v>7.0166666666666666</v>
      </c>
      <c r="T13" s="3">
        <f t="shared" si="17"/>
        <v>6.578125</v>
      </c>
      <c r="U13" s="3">
        <f t="shared" si="10"/>
        <v>6.1911764705882355</v>
      </c>
      <c r="V13" s="3">
        <f t="shared" si="11"/>
        <v>5.8472222222222223</v>
      </c>
      <c r="AC13" s="16" t="s">
        <v>8</v>
      </c>
      <c r="AD13" s="16">
        <v>1195</v>
      </c>
      <c r="AE13" s="16">
        <v>120</v>
      </c>
    </row>
    <row r="14" spans="2:31" x14ac:dyDescent="0.45">
      <c r="B14" s="22"/>
      <c r="C14" s="2">
        <v>49</v>
      </c>
      <c r="D14" s="1">
        <f t="shared" si="2"/>
        <v>4.4545454545454541</v>
      </c>
      <c r="E14" s="1">
        <f t="shared" si="3"/>
        <v>4.083333333333333</v>
      </c>
      <c r="F14" s="1">
        <f t="shared" si="4"/>
        <v>3.7692307692307692</v>
      </c>
      <c r="G14" s="1">
        <f t="shared" si="5"/>
        <v>3.5</v>
      </c>
      <c r="H14" s="1">
        <f t="shared" si="6"/>
        <v>3.2666666666666666</v>
      </c>
      <c r="I14" s="1">
        <f t="shared" si="7"/>
        <v>3.0625</v>
      </c>
      <c r="J14" s="1">
        <f t="shared" si="8"/>
        <v>2.8823529411764706</v>
      </c>
      <c r="K14" s="1">
        <f t="shared" si="9"/>
        <v>2.7222222222222223</v>
      </c>
      <c r="M14" s="22"/>
      <c r="N14" s="2">
        <v>49</v>
      </c>
      <c r="O14" s="3">
        <f t="shared" si="12"/>
        <v>9.3768181818181802</v>
      </c>
      <c r="P14" s="3">
        <f t="shared" si="13"/>
        <v>8.5954166666666652</v>
      </c>
      <c r="Q14" s="3">
        <f t="shared" si="14"/>
        <v>7.9342307692307692</v>
      </c>
      <c r="R14" s="3">
        <f t="shared" si="15"/>
        <v>7.3674999999999997</v>
      </c>
      <c r="S14" s="3">
        <f t="shared" si="16"/>
        <v>6.8763333333333332</v>
      </c>
      <c r="T14" s="3">
        <f t="shared" si="17"/>
        <v>6.4465624999999998</v>
      </c>
      <c r="U14" s="3">
        <f t="shared" si="10"/>
        <v>6.0673529411764706</v>
      </c>
      <c r="V14" s="3">
        <f t="shared" si="11"/>
        <v>5.7302777777777782</v>
      </c>
      <c r="AC14" s="16" t="s">
        <v>9</v>
      </c>
      <c r="AD14" s="16">
        <v>1245</v>
      </c>
      <c r="AE14" s="16">
        <v>125</v>
      </c>
    </row>
    <row r="15" spans="2:31" x14ac:dyDescent="0.45">
      <c r="B15" s="22"/>
      <c r="C15" s="2">
        <v>48</v>
      </c>
      <c r="D15" s="1">
        <f t="shared" si="2"/>
        <v>4.3636363636363633</v>
      </c>
      <c r="E15" s="1">
        <f t="shared" si="3"/>
        <v>4</v>
      </c>
      <c r="F15" s="1">
        <f t="shared" si="4"/>
        <v>3.6923076923076925</v>
      </c>
      <c r="G15" s="1">
        <f t="shared" si="5"/>
        <v>3.4285714285714284</v>
      </c>
      <c r="H15" s="1">
        <f t="shared" si="6"/>
        <v>3.2</v>
      </c>
      <c r="I15" s="1">
        <f t="shared" si="7"/>
        <v>3</v>
      </c>
      <c r="J15" s="1">
        <f t="shared" si="8"/>
        <v>2.8235294117647061</v>
      </c>
      <c r="K15" s="1">
        <f t="shared" si="9"/>
        <v>2.6666666666666665</v>
      </c>
      <c r="M15" s="22"/>
      <c r="N15" s="2">
        <v>48</v>
      </c>
      <c r="O15" s="3">
        <f t="shared" si="12"/>
        <v>9.1854545454545455</v>
      </c>
      <c r="P15" s="3">
        <f t="shared" si="13"/>
        <v>8.42</v>
      </c>
      <c r="Q15" s="3">
        <f t="shared" si="14"/>
        <v>7.7723076923076926</v>
      </c>
      <c r="R15" s="3">
        <f t="shared" si="15"/>
        <v>7.2171428571428571</v>
      </c>
      <c r="S15" s="3">
        <f t="shared" si="16"/>
        <v>6.7360000000000007</v>
      </c>
      <c r="T15" s="3">
        <f t="shared" si="17"/>
        <v>6.3149999999999995</v>
      </c>
      <c r="U15" s="3">
        <f t="shared" si="10"/>
        <v>5.9435294117647066</v>
      </c>
      <c r="V15" s="3">
        <f t="shared" si="11"/>
        <v>5.6133333333333333</v>
      </c>
      <c r="AC15" s="16" t="s">
        <v>10</v>
      </c>
      <c r="AD15" s="16">
        <v>1290</v>
      </c>
      <c r="AE15" s="16">
        <v>129</v>
      </c>
    </row>
    <row r="16" spans="2:31" x14ac:dyDescent="0.45">
      <c r="B16" s="22"/>
      <c r="C16" s="2">
        <v>47</v>
      </c>
      <c r="D16" s="1">
        <f t="shared" si="2"/>
        <v>4.2727272727272725</v>
      </c>
      <c r="E16" s="1">
        <f t="shared" si="3"/>
        <v>3.9166666666666665</v>
      </c>
      <c r="F16" s="1">
        <f t="shared" si="4"/>
        <v>3.6153846153846154</v>
      </c>
      <c r="G16" s="1">
        <f t="shared" si="5"/>
        <v>3.3571428571428572</v>
      </c>
      <c r="H16" s="1">
        <f t="shared" si="6"/>
        <v>3.1333333333333333</v>
      </c>
      <c r="I16" s="1">
        <f t="shared" si="7"/>
        <v>2.9375</v>
      </c>
      <c r="J16" s="1">
        <f t="shared" si="8"/>
        <v>2.7647058823529411</v>
      </c>
      <c r="K16" s="1">
        <f t="shared" si="9"/>
        <v>2.6111111111111112</v>
      </c>
      <c r="M16" s="22"/>
      <c r="N16" s="2">
        <v>47</v>
      </c>
      <c r="O16" s="3">
        <f t="shared" si="12"/>
        <v>8.9940909090909091</v>
      </c>
      <c r="P16" s="3">
        <f t="shared" si="13"/>
        <v>8.2445833333333329</v>
      </c>
      <c r="Q16" s="3">
        <f t="shared" si="14"/>
        <v>7.6103846153846151</v>
      </c>
      <c r="R16" s="3">
        <f t="shared" si="15"/>
        <v>7.0667857142857144</v>
      </c>
      <c r="S16" s="3">
        <f t="shared" si="16"/>
        <v>6.5956666666666663</v>
      </c>
      <c r="T16" s="3">
        <f t="shared" si="17"/>
        <v>6.1834375000000001</v>
      </c>
      <c r="U16" s="3">
        <f t="shared" si="10"/>
        <v>5.8197058823529408</v>
      </c>
      <c r="V16" s="3">
        <f t="shared" si="11"/>
        <v>5.4963888888888892</v>
      </c>
      <c r="AC16" s="16" t="s">
        <v>11</v>
      </c>
      <c r="AD16" s="16">
        <v>1300</v>
      </c>
      <c r="AE16" s="16">
        <v>130</v>
      </c>
    </row>
    <row r="17" spans="2:31" x14ac:dyDescent="0.45">
      <c r="B17" s="22"/>
      <c r="C17" s="2">
        <v>46</v>
      </c>
      <c r="D17" s="1">
        <f t="shared" si="2"/>
        <v>4.1818181818181817</v>
      </c>
      <c r="E17" s="1">
        <f t="shared" si="3"/>
        <v>3.8333333333333335</v>
      </c>
      <c r="F17" s="1">
        <f t="shared" si="4"/>
        <v>3.5384615384615383</v>
      </c>
      <c r="G17" s="1">
        <f t="shared" si="5"/>
        <v>3.2857142857142856</v>
      </c>
      <c r="H17" s="1">
        <f t="shared" si="6"/>
        <v>3.0666666666666669</v>
      </c>
      <c r="I17" s="1">
        <f t="shared" si="7"/>
        <v>2.875</v>
      </c>
      <c r="J17" s="1">
        <f t="shared" si="8"/>
        <v>2.7058823529411766</v>
      </c>
      <c r="K17" s="1">
        <f t="shared" si="9"/>
        <v>2.5555555555555554</v>
      </c>
      <c r="M17" s="22"/>
      <c r="N17" s="2">
        <v>46</v>
      </c>
      <c r="O17" s="3">
        <f t="shared" si="12"/>
        <v>8.8027272727272727</v>
      </c>
      <c r="P17" s="3">
        <f t="shared" si="13"/>
        <v>8.0691666666666677</v>
      </c>
      <c r="Q17" s="3">
        <f t="shared" si="14"/>
        <v>7.4484615384615385</v>
      </c>
      <c r="R17" s="3">
        <f t="shared" si="15"/>
        <v>6.9164285714285709</v>
      </c>
      <c r="S17" s="3">
        <f t="shared" si="16"/>
        <v>6.4553333333333338</v>
      </c>
      <c r="T17" s="3">
        <f t="shared" si="17"/>
        <v>6.0518749999999999</v>
      </c>
      <c r="U17" s="3">
        <f t="shared" si="10"/>
        <v>5.6958823529411768</v>
      </c>
      <c r="V17" s="3">
        <f t="shared" si="11"/>
        <v>5.3794444444444443</v>
      </c>
      <c r="AC17" s="16" t="s">
        <v>12</v>
      </c>
      <c r="AD17" s="16">
        <v>1340</v>
      </c>
      <c r="AE17" s="16">
        <v>134</v>
      </c>
    </row>
    <row r="18" spans="2:31" x14ac:dyDescent="0.45">
      <c r="B18" s="22"/>
      <c r="C18" s="2">
        <v>45</v>
      </c>
      <c r="D18" s="1">
        <f t="shared" si="2"/>
        <v>4.0909090909090908</v>
      </c>
      <c r="E18" s="1">
        <f t="shared" si="3"/>
        <v>3.75</v>
      </c>
      <c r="F18" s="1">
        <f t="shared" si="4"/>
        <v>3.4615384615384617</v>
      </c>
      <c r="G18" s="1">
        <f t="shared" si="5"/>
        <v>3.2142857142857144</v>
      </c>
      <c r="H18" s="1">
        <f t="shared" si="6"/>
        <v>3</v>
      </c>
      <c r="I18" s="1">
        <f t="shared" si="7"/>
        <v>2.8125</v>
      </c>
      <c r="J18" s="1">
        <f t="shared" si="8"/>
        <v>2.6470588235294117</v>
      </c>
      <c r="K18" s="1">
        <f t="shared" si="9"/>
        <v>2.5</v>
      </c>
      <c r="M18" s="22"/>
      <c r="N18" s="2">
        <v>45</v>
      </c>
      <c r="O18" s="3">
        <f t="shared" si="12"/>
        <v>8.6113636363636363</v>
      </c>
      <c r="P18" s="3">
        <f t="shared" si="13"/>
        <v>7.8937499999999998</v>
      </c>
      <c r="Q18" s="3">
        <f t="shared" si="14"/>
        <v>7.2865384615384619</v>
      </c>
      <c r="R18" s="3">
        <f t="shared" si="15"/>
        <v>6.7660714285714292</v>
      </c>
      <c r="S18" s="3">
        <f t="shared" si="16"/>
        <v>6.3149999999999995</v>
      </c>
      <c r="T18" s="3">
        <f t="shared" si="17"/>
        <v>5.9203124999999996</v>
      </c>
      <c r="U18" s="3">
        <f t="shared" si="10"/>
        <v>5.572058823529412</v>
      </c>
      <c r="V18" s="3">
        <f t="shared" si="11"/>
        <v>5.2625000000000002</v>
      </c>
      <c r="AC18" s="16" t="s">
        <v>13</v>
      </c>
      <c r="AD18" s="16">
        <v>1340</v>
      </c>
      <c r="AE18" s="16">
        <v>134</v>
      </c>
    </row>
    <row r="19" spans="2:31" x14ac:dyDescent="0.45">
      <c r="B19" s="22"/>
      <c r="C19" s="2">
        <v>44</v>
      </c>
      <c r="D19" s="1">
        <f t="shared" si="2"/>
        <v>4</v>
      </c>
      <c r="E19" s="1">
        <f t="shared" si="3"/>
        <v>3.6666666666666665</v>
      </c>
      <c r="F19" s="1">
        <f t="shared" si="4"/>
        <v>3.3846153846153846</v>
      </c>
      <c r="G19" s="1">
        <f t="shared" si="5"/>
        <v>3.1428571428571428</v>
      </c>
      <c r="H19" s="1">
        <f t="shared" si="6"/>
        <v>2.9333333333333331</v>
      </c>
      <c r="I19" s="1">
        <f t="shared" si="7"/>
        <v>2.75</v>
      </c>
      <c r="J19" s="1">
        <f t="shared" si="8"/>
        <v>2.5882352941176472</v>
      </c>
      <c r="K19" s="1">
        <f t="shared" si="9"/>
        <v>2.4444444444444446</v>
      </c>
      <c r="M19" s="22"/>
      <c r="N19" s="2">
        <v>44</v>
      </c>
      <c r="O19" s="3">
        <f t="shared" si="12"/>
        <v>8.42</v>
      </c>
      <c r="P19" s="3">
        <f t="shared" si="13"/>
        <v>7.7183333333333328</v>
      </c>
      <c r="Q19" s="3">
        <f t="shared" si="14"/>
        <v>7.1246153846153844</v>
      </c>
      <c r="R19" s="3">
        <f t="shared" si="15"/>
        <v>6.6157142857142857</v>
      </c>
      <c r="S19" s="3">
        <f t="shared" si="16"/>
        <v>6.1746666666666661</v>
      </c>
      <c r="T19" s="3">
        <f t="shared" si="17"/>
        <v>5.7887500000000003</v>
      </c>
      <c r="U19" s="3">
        <f t="shared" si="10"/>
        <v>5.4482352941176471</v>
      </c>
      <c r="V19" s="3">
        <f t="shared" si="11"/>
        <v>5.1455555555555561</v>
      </c>
      <c r="AC19" s="16" t="s">
        <v>14</v>
      </c>
      <c r="AD19" s="16">
        <v>1350</v>
      </c>
      <c r="AE19" s="16">
        <v>135</v>
      </c>
    </row>
    <row r="20" spans="2:31" x14ac:dyDescent="0.45">
      <c r="B20" s="22"/>
      <c r="C20" s="2">
        <v>43</v>
      </c>
      <c r="D20" s="1">
        <f t="shared" si="2"/>
        <v>3.9090909090909092</v>
      </c>
      <c r="E20" s="1">
        <f t="shared" si="3"/>
        <v>3.5833333333333335</v>
      </c>
      <c r="F20" s="1">
        <f t="shared" si="4"/>
        <v>3.3076923076923075</v>
      </c>
      <c r="G20" s="1">
        <f t="shared" si="5"/>
        <v>3.0714285714285716</v>
      </c>
      <c r="H20" s="1">
        <f t="shared" si="6"/>
        <v>2.8666666666666667</v>
      </c>
      <c r="I20" s="1">
        <f t="shared" si="7"/>
        <v>2.6875</v>
      </c>
      <c r="J20" s="1">
        <f t="shared" si="8"/>
        <v>2.5294117647058822</v>
      </c>
      <c r="K20" s="1">
        <f t="shared" si="9"/>
        <v>2.3888888888888888</v>
      </c>
      <c r="M20" s="22"/>
      <c r="N20" s="2">
        <v>43</v>
      </c>
      <c r="O20" s="3">
        <f t="shared" si="12"/>
        <v>8.2286363636363635</v>
      </c>
      <c r="P20" s="3">
        <f t="shared" si="13"/>
        <v>7.5429166666666667</v>
      </c>
      <c r="Q20" s="3">
        <f t="shared" si="14"/>
        <v>6.9626923076923068</v>
      </c>
      <c r="R20" s="3">
        <f t="shared" si="15"/>
        <v>6.465357142857143</v>
      </c>
      <c r="S20" s="3">
        <f t="shared" si="16"/>
        <v>6.0343333333333335</v>
      </c>
      <c r="T20" s="3">
        <f t="shared" si="17"/>
        <v>5.6571875</v>
      </c>
      <c r="U20" s="3">
        <f t="shared" si="10"/>
        <v>5.3244117647058822</v>
      </c>
      <c r="V20" s="3">
        <f t="shared" si="11"/>
        <v>5.0286111111111111</v>
      </c>
      <c r="AC20" s="16" t="s">
        <v>15</v>
      </c>
      <c r="AD20" s="16">
        <v>1450</v>
      </c>
      <c r="AE20" s="16">
        <v>145</v>
      </c>
    </row>
    <row r="21" spans="2:31" x14ac:dyDescent="0.45">
      <c r="B21" s="22"/>
      <c r="C21" s="2">
        <v>42</v>
      </c>
      <c r="D21" s="1">
        <f t="shared" si="2"/>
        <v>3.8181818181818183</v>
      </c>
      <c r="E21" s="1">
        <f t="shared" si="3"/>
        <v>3.5</v>
      </c>
      <c r="F21" s="1">
        <f t="shared" si="4"/>
        <v>3.2307692307692308</v>
      </c>
      <c r="G21" s="1">
        <f t="shared" si="5"/>
        <v>3</v>
      </c>
      <c r="H21" s="1">
        <f t="shared" si="6"/>
        <v>2.8</v>
      </c>
      <c r="I21" s="1">
        <f t="shared" si="7"/>
        <v>2.625</v>
      </c>
      <c r="J21" s="1">
        <f t="shared" si="8"/>
        <v>2.4705882352941178</v>
      </c>
      <c r="K21" s="1">
        <f t="shared" si="9"/>
        <v>2.3333333333333335</v>
      </c>
      <c r="M21" s="22"/>
      <c r="N21" s="2">
        <v>42</v>
      </c>
      <c r="O21" s="3">
        <f t="shared" si="12"/>
        <v>8.0372727272727271</v>
      </c>
      <c r="P21" s="3">
        <f t="shared" si="13"/>
        <v>7.3674999999999997</v>
      </c>
      <c r="Q21" s="3">
        <f t="shared" si="14"/>
        <v>6.8007692307692311</v>
      </c>
      <c r="R21" s="3">
        <f t="shared" si="15"/>
        <v>6.3149999999999995</v>
      </c>
      <c r="S21" s="3">
        <f t="shared" si="16"/>
        <v>5.8939999999999992</v>
      </c>
      <c r="T21" s="3">
        <f t="shared" si="17"/>
        <v>5.5256249999999998</v>
      </c>
      <c r="U21" s="3">
        <f t="shared" si="10"/>
        <v>5.2005882352941182</v>
      </c>
      <c r="V21" s="3">
        <f t="shared" si="11"/>
        <v>4.9116666666666671</v>
      </c>
      <c r="AC21" s="16" t="s">
        <v>16</v>
      </c>
      <c r="AD21" s="16">
        <v>1460</v>
      </c>
      <c r="AE21" s="16">
        <v>146</v>
      </c>
    </row>
    <row r="22" spans="2:31" x14ac:dyDescent="0.45">
      <c r="B22" s="22"/>
      <c r="C22" s="2">
        <v>41</v>
      </c>
      <c r="D22" s="1">
        <f t="shared" si="2"/>
        <v>3.7272727272727271</v>
      </c>
      <c r="E22" s="1">
        <f t="shared" si="3"/>
        <v>3.4166666666666665</v>
      </c>
      <c r="F22" s="1">
        <f t="shared" si="4"/>
        <v>3.1538461538461537</v>
      </c>
      <c r="G22" s="1">
        <f t="shared" si="5"/>
        <v>2.9285714285714284</v>
      </c>
      <c r="H22" s="1">
        <f t="shared" si="6"/>
        <v>2.7333333333333334</v>
      </c>
      <c r="I22" s="1">
        <f t="shared" si="7"/>
        <v>2.5625</v>
      </c>
      <c r="J22" s="1">
        <f t="shared" si="8"/>
        <v>2.4117647058823528</v>
      </c>
      <c r="K22" s="1">
        <f t="shared" si="9"/>
        <v>2.2777777777777777</v>
      </c>
      <c r="M22" s="22"/>
      <c r="N22" s="2">
        <v>41</v>
      </c>
      <c r="O22" s="3">
        <f t="shared" si="12"/>
        <v>7.8459090909090907</v>
      </c>
      <c r="P22" s="3">
        <f t="shared" si="13"/>
        <v>7.1920833333333327</v>
      </c>
      <c r="Q22" s="3">
        <f t="shared" si="14"/>
        <v>6.6388461538461536</v>
      </c>
      <c r="R22" s="3">
        <f t="shared" si="15"/>
        <v>6.1646428571428569</v>
      </c>
      <c r="S22" s="3">
        <f t="shared" si="16"/>
        <v>5.7536666666666667</v>
      </c>
      <c r="T22" s="3">
        <f t="shared" si="17"/>
        <v>5.3940624999999995</v>
      </c>
      <c r="U22" s="3">
        <f t="shared" si="10"/>
        <v>5.0767647058823524</v>
      </c>
      <c r="V22" s="3">
        <f t="shared" si="11"/>
        <v>4.7947222222222221</v>
      </c>
      <c r="AC22" s="16" t="s">
        <v>17</v>
      </c>
      <c r="AD22" s="16">
        <v>1490</v>
      </c>
      <c r="AE22" s="16">
        <v>149</v>
      </c>
    </row>
    <row r="23" spans="2:31" x14ac:dyDescent="0.45">
      <c r="B23" s="22"/>
      <c r="C23" s="2">
        <v>40</v>
      </c>
      <c r="D23" s="1">
        <f t="shared" si="2"/>
        <v>3.6363636363636362</v>
      </c>
      <c r="E23" s="1">
        <f t="shared" si="3"/>
        <v>3.3333333333333335</v>
      </c>
      <c r="F23" s="1">
        <f t="shared" si="4"/>
        <v>3.0769230769230771</v>
      </c>
      <c r="G23" s="1">
        <f t="shared" si="5"/>
        <v>2.8571428571428572</v>
      </c>
      <c r="H23" s="1">
        <f t="shared" si="6"/>
        <v>2.6666666666666665</v>
      </c>
      <c r="I23" s="1">
        <f t="shared" si="7"/>
        <v>2.5</v>
      </c>
      <c r="J23" s="1">
        <f t="shared" si="8"/>
        <v>2.3529411764705883</v>
      </c>
      <c r="K23" s="1">
        <f t="shared" si="9"/>
        <v>2.2222222222222223</v>
      </c>
      <c r="M23" s="22"/>
      <c r="N23" s="2">
        <v>40</v>
      </c>
      <c r="O23" s="3">
        <f t="shared" si="12"/>
        <v>7.6545454545454543</v>
      </c>
      <c r="P23" s="3">
        <f t="shared" si="13"/>
        <v>7.0166666666666666</v>
      </c>
      <c r="Q23" s="3">
        <f t="shared" si="14"/>
        <v>6.476923076923077</v>
      </c>
      <c r="R23" s="3">
        <f t="shared" si="15"/>
        <v>6.0142857142857142</v>
      </c>
      <c r="S23" s="3">
        <f t="shared" si="16"/>
        <v>5.6133333333333333</v>
      </c>
      <c r="T23" s="3">
        <f t="shared" si="17"/>
        <v>5.2625000000000002</v>
      </c>
      <c r="U23" s="3">
        <f t="shared" si="10"/>
        <v>4.9529411764705884</v>
      </c>
      <c r="V23" s="3">
        <f t="shared" si="11"/>
        <v>4.677777777777778</v>
      </c>
      <c r="AC23" s="16" t="s">
        <v>18</v>
      </c>
      <c r="AD23" s="16">
        <v>1515</v>
      </c>
      <c r="AE23" s="16">
        <v>152</v>
      </c>
    </row>
    <row r="24" spans="2:31" x14ac:dyDescent="0.45">
      <c r="B24" s="22"/>
      <c r="C24" s="2">
        <v>39</v>
      </c>
      <c r="D24" s="1">
        <f t="shared" si="2"/>
        <v>3.5454545454545454</v>
      </c>
      <c r="E24" s="1">
        <f t="shared" si="3"/>
        <v>3.25</v>
      </c>
      <c r="F24" s="1">
        <f t="shared" si="4"/>
        <v>3</v>
      </c>
      <c r="G24" s="1">
        <f t="shared" si="5"/>
        <v>2.7857142857142856</v>
      </c>
      <c r="H24" s="1">
        <f t="shared" si="6"/>
        <v>2.6</v>
      </c>
      <c r="I24" s="1">
        <f t="shared" si="7"/>
        <v>2.4375</v>
      </c>
      <c r="J24" s="1">
        <f t="shared" si="8"/>
        <v>2.2941176470588234</v>
      </c>
      <c r="K24" s="1">
        <f t="shared" si="9"/>
        <v>2.1666666666666665</v>
      </c>
      <c r="M24" s="22"/>
      <c r="N24" s="2">
        <v>39</v>
      </c>
      <c r="O24" s="3">
        <f t="shared" si="12"/>
        <v>7.4631818181818179</v>
      </c>
      <c r="P24" s="3">
        <f t="shared" si="13"/>
        <v>6.8412499999999996</v>
      </c>
      <c r="Q24" s="3">
        <f t="shared" si="14"/>
        <v>6.3149999999999995</v>
      </c>
      <c r="R24" s="3">
        <f t="shared" si="15"/>
        <v>5.8639285714285707</v>
      </c>
      <c r="S24" s="3">
        <f t="shared" si="16"/>
        <v>5.4729999999999999</v>
      </c>
      <c r="T24" s="3">
        <f t="shared" si="17"/>
        <v>5.1309374999999999</v>
      </c>
      <c r="U24" s="3">
        <f t="shared" si="10"/>
        <v>4.8291176470588235</v>
      </c>
      <c r="V24" s="3">
        <f t="shared" si="11"/>
        <v>4.5608333333333331</v>
      </c>
      <c r="AC24" s="16" t="s">
        <v>19</v>
      </c>
      <c r="AD24" s="16">
        <v>1565</v>
      </c>
      <c r="AE24" s="16">
        <v>157</v>
      </c>
    </row>
    <row r="25" spans="2:31" x14ac:dyDescent="0.45">
      <c r="B25" s="22"/>
      <c r="C25" s="2">
        <v>38</v>
      </c>
      <c r="D25" s="1">
        <f t="shared" si="2"/>
        <v>3.4545454545454546</v>
      </c>
      <c r="E25" s="1">
        <f t="shared" si="3"/>
        <v>3.1666666666666665</v>
      </c>
      <c r="F25" s="1">
        <f t="shared" si="4"/>
        <v>2.9230769230769229</v>
      </c>
      <c r="G25" s="1">
        <f t="shared" si="5"/>
        <v>2.7142857142857144</v>
      </c>
      <c r="H25" s="1">
        <f t="shared" si="6"/>
        <v>2.5333333333333332</v>
      </c>
      <c r="I25" s="1">
        <f t="shared" si="7"/>
        <v>2.375</v>
      </c>
      <c r="J25" s="1">
        <f t="shared" si="8"/>
        <v>2.2352941176470589</v>
      </c>
      <c r="K25" s="1">
        <f t="shared" si="9"/>
        <v>2.1111111111111112</v>
      </c>
      <c r="M25" s="22"/>
      <c r="N25" s="2">
        <v>38</v>
      </c>
      <c r="O25" s="3">
        <f t="shared" si="12"/>
        <v>7.2718181818181815</v>
      </c>
      <c r="P25" s="3">
        <f t="shared" si="12"/>
        <v>6.6658333333333326</v>
      </c>
      <c r="Q25" s="3">
        <f t="shared" si="12"/>
        <v>6.1530769230769229</v>
      </c>
      <c r="R25" s="3">
        <f t="shared" si="12"/>
        <v>5.713571428571429</v>
      </c>
      <c r="S25" s="3">
        <f t="shared" si="12"/>
        <v>5.3326666666666664</v>
      </c>
      <c r="T25" s="3">
        <f t="shared" si="12"/>
        <v>4.9993749999999997</v>
      </c>
      <c r="U25" s="3">
        <f t="shared" si="10"/>
        <v>4.7052941176470586</v>
      </c>
      <c r="V25" s="3">
        <f t="shared" si="11"/>
        <v>4.443888888888889</v>
      </c>
      <c r="AC25" s="16" t="s">
        <v>20</v>
      </c>
      <c r="AD25" s="16">
        <v>1545</v>
      </c>
      <c r="AE25" s="16">
        <v>155</v>
      </c>
    </row>
    <row r="26" spans="2:31" x14ac:dyDescent="0.45">
      <c r="B26" s="22"/>
      <c r="C26" s="2">
        <v>37</v>
      </c>
      <c r="D26" s="1">
        <f t="shared" si="2"/>
        <v>3.3636363636363638</v>
      </c>
      <c r="E26" s="1">
        <f t="shared" si="3"/>
        <v>3.0833333333333335</v>
      </c>
      <c r="F26" s="1">
        <f t="shared" si="4"/>
        <v>2.8461538461538463</v>
      </c>
      <c r="G26" s="1">
        <f t="shared" si="5"/>
        <v>2.6428571428571428</v>
      </c>
      <c r="H26" s="1">
        <f t="shared" si="6"/>
        <v>2.4666666666666668</v>
      </c>
      <c r="I26" s="1">
        <f t="shared" si="7"/>
        <v>2.3125</v>
      </c>
      <c r="J26" s="1">
        <f t="shared" si="8"/>
        <v>2.1764705882352939</v>
      </c>
      <c r="K26" s="1">
        <f t="shared" si="9"/>
        <v>2.0555555555555554</v>
      </c>
      <c r="M26" s="22"/>
      <c r="N26" s="2">
        <v>37</v>
      </c>
      <c r="O26" s="3">
        <f t="shared" si="12"/>
        <v>7.080454545454546</v>
      </c>
      <c r="P26" s="3">
        <f t="shared" si="12"/>
        <v>6.4904166666666665</v>
      </c>
      <c r="Q26" s="3">
        <f t="shared" si="12"/>
        <v>5.9911538461538463</v>
      </c>
      <c r="R26" s="3">
        <f t="shared" si="12"/>
        <v>5.5632142857142854</v>
      </c>
      <c r="S26" s="3">
        <f t="shared" si="12"/>
        <v>5.1923333333333339</v>
      </c>
      <c r="T26" s="3">
        <f t="shared" si="12"/>
        <v>4.8678125000000003</v>
      </c>
      <c r="U26" s="3">
        <f t="shared" si="10"/>
        <v>4.5814705882352937</v>
      </c>
      <c r="V26" s="3">
        <f t="shared" si="11"/>
        <v>4.326944444444444</v>
      </c>
      <c r="AC26" s="16" t="s">
        <v>21</v>
      </c>
      <c r="AD26" s="16">
        <v>1615</v>
      </c>
      <c r="AE26" s="16">
        <v>162</v>
      </c>
    </row>
    <row r="27" spans="2:31" x14ac:dyDescent="0.45">
      <c r="B27" s="22"/>
      <c r="C27" s="2">
        <v>36</v>
      </c>
      <c r="D27" s="1">
        <f t="shared" si="2"/>
        <v>3.2727272727272729</v>
      </c>
      <c r="E27" s="1">
        <f t="shared" si="3"/>
        <v>3</v>
      </c>
      <c r="F27" s="1">
        <f t="shared" si="4"/>
        <v>2.7692307692307692</v>
      </c>
      <c r="G27" s="1">
        <f t="shared" si="5"/>
        <v>2.5714285714285716</v>
      </c>
      <c r="H27" s="1">
        <f t="shared" si="6"/>
        <v>2.4</v>
      </c>
      <c r="I27" s="1">
        <f t="shared" si="7"/>
        <v>2.25</v>
      </c>
      <c r="J27" s="1">
        <f t="shared" si="8"/>
        <v>2.1176470588235294</v>
      </c>
      <c r="K27" s="1">
        <f t="shared" si="9"/>
        <v>2</v>
      </c>
      <c r="M27" s="22"/>
      <c r="N27" s="2">
        <v>36</v>
      </c>
      <c r="O27" s="3">
        <f t="shared" si="12"/>
        <v>6.8890909090909096</v>
      </c>
      <c r="P27" s="3">
        <f t="shared" si="12"/>
        <v>6.3149999999999995</v>
      </c>
      <c r="Q27" s="3">
        <f t="shared" si="12"/>
        <v>5.8292307692307688</v>
      </c>
      <c r="R27" s="3">
        <f t="shared" si="12"/>
        <v>5.4128571428571428</v>
      </c>
      <c r="S27" s="3">
        <f t="shared" si="12"/>
        <v>5.0519999999999996</v>
      </c>
      <c r="T27" s="3">
        <f t="shared" si="12"/>
        <v>4.7362500000000001</v>
      </c>
      <c r="U27" s="3">
        <f t="shared" si="10"/>
        <v>4.4576470588235297</v>
      </c>
      <c r="V27" s="3">
        <f t="shared" si="11"/>
        <v>4.21</v>
      </c>
      <c r="AC27" s="16" t="s">
        <v>22</v>
      </c>
      <c r="AD27" s="16">
        <v>1770</v>
      </c>
      <c r="AE27" s="16">
        <v>177</v>
      </c>
    </row>
    <row r="28" spans="2:31" x14ac:dyDescent="0.45">
      <c r="B28" s="22"/>
      <c r="C28" s="2">
        <v>35</v>
      </c>
      <c r="D28" s="1">
        <f t="shared" si="2"/>
        <v>3.1818181818181817</v>
      </c>
      <c r="E28" s="1">
        <f t="shared" si="3"/>
        <v>2.9166666666666665</v>
      </c>
      <c r="F28" s="1">
        <f t="shared" si="4"/>
        <v>2.6923076923076925</v>
      </c>
      <c r="G28" s="1">
        <f t="shared" si="5"/>
        <v>2.5</v>
      </c>
      <c r="H28" s="1">
        <f t="shared" si="6"/>
        <v>2.3333333333333335</v>
      </c>
      <c r="I28" s="1">
        <f t="shared" si="7"/>
        <v>2.1875</v>
      </c>
      <c r="J28" s="1">
        <f t="shared" si="8"/>
        <v>2.0588235294117645</v>
      </c>
      <c r="K28" s="1">
        <f t="shared" si="9"/>
        <v>1.9444444444444444</v>
      </c>
      <c r="M28" s="22"/>
      <c r="N28" s="2">
        <v>35</v>
      </c>
      <c r="O28" s="3">
        <f t="shared" si="12"/>
        <v>6.6977272727272723</v>
      </c>
      <c r="P28" s="3">
        <f t="shared" si="12"/>
        <v>6.1395833333333334</v>
      </c>
      <c r="Q28" s="3">
        <f t="shared" si="12"/>
        <v>5.667307692307693</v>
      </c>
      <c r="R28" s="3">
        <f t="shared" si="12"/>
        <v>5.2625000000000002</v>
      </c>
      <c r="S28" s="3">
        <f t="shared" si="12"/>
        <v>4.9116666666666671</v>
      </c>
      <c r="T28" s="3">
        <f t="shared" si="12"/>
        <v>4.6046874999999998</v>
      </c>
      <c r="U28" s="3">
        <f t="shared" si="10"/>
        <v>4.333823529411764</v>
      </c>
      <c r="V28" s="3">
        <f t="shared" si="11"/>
        <v>4.0930555555555559</v>
      </c>
      <c r="AC28" s="16" t="s">
        <v>23</v>
      </c>
      <c r="AD28" s="16">
        <v>1785</v>
      </c>
      <c r="AE28" s="16">
        <v>179</v>
      </c>
    </row>
    <row r="29" spans="2:31" x14ac:dyDescent="0.45">
      <c r="B29" s="23"/>
      <c r="C29" s="2">
        <v>34</v>
      </c>
      <c r="D29" s="1">
        <f t="shared" si="2"/>
        <v>3.0909090909090908</v>
      </c>
      <c r="E29" s="1">
        <f t="shared" si="3"/>
        <v>2.8333333333333335</v>
      </c>
      <c r="F29" s="1">
        <f t="shared" si="4"/>
        <v>2.6153846153846154</v>
      </c>
      <c r="G29" s="1">
        <f t="shared" si="5"/>
        <v>2.4285714285714284</v>
      </c>
      <c r="H29" s="1">
        <f t="shared" si="6"/>
        <v>2.2666666666666666</v>
      </c>
      <c r="I29" s="1">
        <f t="shared" si="7"/>
        <v>2.125</v>
      </c>
      <c r="J29" s="1">
        <f t="shared" si="8"/>
        <v>2</v>
      </c>
      <c r="K29" s="1">
        <f t="shared" si="9"/>
        <v>1.8888888888888888</v>
      </c>
      <c r="M29" s="23"/>
      <c r="N29" s="2">
        <v>34</v>
      </c>
      <c r="O29" s="3">
        <f t="shared" ref="O29:T29" si="18">D29*($AA$7/1000)</f>
        <v>6.5063636363636359</v>
      </c>
      <c r="P29" s="3">
        <f t="shared" si="18"/>
        <v>5.9641666666666673</v>
      </c>
      <c r="Q29" s="3">
        <f t="shared" si="18"/>
        <v>5.5053846153846155</v>
      </c>
      <c r="R29" s="3">
        <f t="shared" si="18"/>
        <v>5.1121428571428567</v>
      </c>
      <c r="S29" s="3">
        <f t="shared" si="18"/>
        <v>4.7713333333333328</v>
      </c>
      <c r="T29" s="3">
        <f t="shared" si="18"/>
        <v>4.4731249999999996</v>
      </c>
      <c r="U29" s="3">
        <f t="shared" si="10"/>
        <v>4.21</v>
      </c>
      <c r="V29" s="3">
        <f t="shared" si="11"/>
        <v>3.9761111111111109</v>
      </c>
      <c r="AC29" s="16" t="s">
        <v>24</v>
      </c>
      <c r="AD29" s="16">
        <v>1890</v>
      </c>
      <c r="AE29" s="16">
        <v>189</v>
      </c>
    </row>
    <row r="30" spans="2:31" ht="10.050000000000001" customHeight="1" x14ac:dyDescent="0.45">
      <c r="AC30" s="16" t="s">
        <v>25</v>
      </c>
      <c r="AD30" s="16">
        <v>1925</v>
      </c>
      <c r="AE30" s="16">
        <v>193</v>
      </c>
    </row>
    <row r="31" spans="2:31" x14ac:dyDescent="0.45">
      <c r="N31" s="4"/>
      <c r="O31" s="20" t="s">
        <v>82</v>
      </c>
      <c r="P31" s="20"/>
      <c r="Q31" s="20"/>
      <c r="R31" s="8">
        <v>7.93</v>
      </c>
      <c r="S31" s="27" t="s">
        <v>89</v>
      </c>
      <c r="T31" s="28"/>
      <c r="U31" s="29"/>
      <c r="V31" s="30"/>
      <c r="AC31" s="16" t="s">
        <v>26</v>
      </c>
      <c r="AD31" s="16">
        <v>1965</v>
      </c>
      <c r="AE31" s="16">
        <v>197</v>
      </c>
    </row>
    <row r="32" spans="2:31" x14ac:dyDescent="0.45">
      <c r="N32" s="5"/>
      <c r="O32" s="20" t="s">
        <v>83</v>
      </c>
      <c r="P32" s="20"/>
      <c r="Q32" s="20"/>
      <c r="R32" s="8">
        <v>7.01</v>
      </c>
      <c r="S32" s="31"/>
      <c r="T32" s="32"/>
      <c r="U32" s="33"/>
      <c r="V32" s="34"/>
      <c r="AC32" s="16" t="s">
        <v>27</v>
      </c>
      <c r="AD32" s="16">
        <v>1753</v>
      </c>
      <c r="AE32" s="16">
        <v>175</v>
      </c>
    </row>
    <row r="33" spans="14:31" x14ac:dyDescent="0.45">
      <c r="N33" s="6"/>
      <c r="O33" s="20" t="s">
        <v>84</v>
      </c>
      <c r="P33" s="20"/>
      <c r="Q33" s="20"/>
      <c r="R33" s="8">
        <v>6.1</v>
      </c>
      <c r="S33" s="31"/>
      <c r="T33" s="32"/>
      <c r="U33" s="33"/>
      <c r="V33" s="34"/>
      <c r="AC33" s="16" t="s">
        <v>28</v>
      </c>
      <c r="AD33" s="16">
        <v>1785</v>
      </c>
      <c r="AE33" s="16">
        <v>179</v>
      </c>
    </row>
    <row r="34" spans="14:31" x14ac:dyDescent="0.45">
      <c r="N34" s="7"/>
      <c r="O34" s="20" t="s">
        <v>85</v>
      </c>
      <c r="P34" s="20"/>
      <c r="Q34" s="20"/>
      <c r="R34" s="8">
        <v>5.66</v>
      </c>
      <c r="S34" s="35"/>
      <c r="T34" s="36"/>
      <c r="U34" s="37"/>
      <c r="V34" s="38"/>
      <c r="AC34" s="16" t="s">
        <v>29</v>
      </c>
      <c r="AD34" s="16">
        <v>1795</v>
      </c>
      <c r="AE34" s="16">
        <v>180</v>
      </c>
    </row>
    <row r="35" spans="14:31" x14ac:dyDescent="0.45">
      <c r="AC35" s="16" t="s">
        <v>30</v>
      </c>
      <c r="AD35" s="16">
        <v>1905</v>
      </c>
      <c r="AE35" s="16">
        <v>191</v>
      </c>
    </row>
    <row r="36" spans="14:31" x14ac:dyDescent="0.45">
      <c r="AC36" s="16" t="s">
        <v>31</v>
      </c>
      <c r="AD36" s="16">
        <v>1913</v>
      </c>
      <c r="AE36" s="16">
        <v>191</v>
      </c>
    </row>
    <row r="37" spans="14:31" x14ac:dyDescent="0.45">
      <c r="AC37" s="16" t="s">
        <v>32</v>
      </c>
      <c r="AD37" s="16">
        <v>1950</v>
      </c>
      <c r="AE37" s="16">
        <v>195</v>
      </c>
    </row>
    <row r="38" spans="14:31" x14ac:dyDescent="0.45">
      <c r="AC38" s="16" t="s">
        <v>33</v>
      </c>
      <c r="AD38" s="16">
        <v>2005</v>
      </c>
      <c r="AE38" s="16">
        <v>201</v>
      </c>
    </row>
    <row r="39" spans="14:31" x14ac:dyDescent="0.45">
      <c r="AC39" s="16" t="s">
        <v>34</v>
      </c>
      <c r="AD39" s="16">
        <v>2010</v>
      </c>
      <c r="AE39" s="16">
        <v>201</v>
      </c>
    </row>
    <row r="40" spans="14:31" x14ac:dyDescent="0.45">
      <c r="AC40" s="16" t="s">
        <v>35</v>
      </c>
      <c r="AD40" s="16">
        <v>2023</v>
      </c>
      <c r="AE40" s="16">
        <v>202</v>
      </c>
    </row>
    <row r="41" spans="14:31" x14ac:dyDescent="0.45">
      <c r="AC41" s="16" t="s">
        <v>36</v>
      </c>
      <c r="AD41" s="16">
        <v>2050</v>
      </c>
      <c r="AE41" s="16">
        <v>205</v>
      </c>
    </row>
    <row r="42" spans="14:31" x14ac:dyDescent="0.45">
      <c r="AC42" s="16" t="s">
        <v>37</v>
      </c>
      <c r="AD42" s="16">
        <v>2068</v>
      </c>
      <c r="AE42" s="16">
        <v>207</v>
      </c>
    </row>
    <row r="43" spans="14:31" x14ac:dyDescent="0.45">
      <c r="AC43" s="16" t="s">
        <v>38</v>
      </c>
      <c r="AD43" s="16">
        <v>2070</v>
      </c>
      <c r="AE43" s="16">
        <v>207</v>
      </c>
    </row>
    <row r="44" spans="14:31" x14ac:dyDescent="0.45">
      <c r="AC44" s="16" t="s">
        <v>39</v>
      </c>
      <c r="AD44" s="16">
        <v>2083</v>
      </c>
      <c r="AE44" s="16">
        <v>208</v>
      </c>
    </row>
    <row r="45" spans="14:31" x14ac:dyDescent="0.45">
      <c r="AC45" s="16" t="s">
        <v>40</v>
      </c>
      <c r="AD45" s="16">
        <v>2170</v>
      </c>
      <c r="AE45" s="16">
        <v>217</v>
      </c>
    </row>
    <row r="46" spans="14:31" x14ac:dyDescent="0.45">
      <c r="AC46" s="16" t="s">
        <v>41</v>
      </c>
      <c r="AD46" s="16">
        <v>1970</v>
      </c>
      <c r="AE46" s="16">
        <v>197</v>
      </c>
    </row>
    <row r="47" spans="14:31" x14ac:dyDescent="0.45">
      <c r="AC47" s="16" t="s">
        <v>42</v>
      </c>
      <c r="AD47" s="16">
        <v>2068</v>
      </c>
      <c r="AE47" s="16">
        <v>207</v>
      </c>
    </row>
    <row r="48" spans="14:31" x14ac:dyDescent="0.45">
      <c r="AC48" s="16" t="s">
        <v>43</v>
      </c>
      <c r="AD48" s="16">
        <v>2100</v>
      </c>
      <c r="AE48" s="16">
        <v>210</v>
      </c>
    </row>
    <row r="49" spans="29:31" x14ac:dyDescent="0.45">
      <c r="AC49" s="16" t="s">
        <v>44</v>
      </c>
      <c r="AD49" s="16">
        <v>1920</v>
      </c>
      <c r="AE49" s="16">
        <v>192</v>
      </c>
    </row>
    <row r="50" spans="29:31" x14ac:dyDescent="0.45">
      <c r="AC50" s="16" t="s">
        <v>45</v>
      </c>
      <c r="AD50" s="16">
        <v>1938</v>
      </c>
      <c r="AE50" s="16">
        <v>194</v>
      </c>
    </row>
    <row r="51" spans="29:31" x14ac:dyDescent="0.45">
      <c r="AC51" s="16" t="s">
        <v>46</v>
      </c>
      <c r="AD51" s="16">
        <v>1944</v>
      </c>
      <c r="AE51" s="16">
        <v>194</v>
      </c>
    </row>
    <row r="52" spans="29:31" x14ac:dyDescent="0.45">
      <c r="AC52" s="16" t="s">
        <v>47</v>
      </c>
      <c r="AD52" s="16">
        <v>1952</v>
      </c>
      <c r="AE52" s="16">
        <v>195</v>
      </c>
    </row>
    <row r="53" spans="29:31" x14ac:dyDescent="0.45">
      <c r="AC53" s="16" t="s">
        <v>48</v>
      </c>
      <c r="AD53" s="16">
        <v>2125</v>
      </c>
      <c r="AE53" s="16">
        <v>213</v>
      </c>
    </row>
    <row r="54" spans="29:31" x14ac:dyDescent="0.45">
      <c r="AC54" s="16" t="s">
        <v>49</v>
      </c>
      <c r="AD54" s="16">
        <v>2105</v>
      </c>
      <c r="AE54" s="16">
        <v>211</v>
      </c>
    </row>
    <row r="55" spans="29:31" x14ac:dyDescent="0.45">
      <c r="AC55" s="16" t="s">
        <v>50</v>
      </c>
      <c r="AD55" s="16">
        <v>2145</v>
      </c>
      <c r="AE55" s="16">
        <v>215</v>
      </c>
    </row>
    <row r="56" spans="29:31" x14ac:dyDescent="0.45">
      <c r="AC56" s="16" t="s">
        <v>51</v>
      </c>
      <c r="AD56" s="16">
        <v>2155</v>
      </c>
      <c r="AE56" s="16">
        <v>216</v>
      </c>
    </row>
    <row r="57" spans="29:31" x14ac:dyDescent="0.45">
      <c r="AC57" s="16" t="s">
        <v>52</v>
      </c>
      <c r="AD57" s="16">
        <v>2161</v>
      </c>
      <c r="AE57" s="16">
        <v>216</v>
      </c>
    </row>
    <row r="58" spans="29:31" x14ac:dyDescent="0.45">
      <c r="AC58" s="16" t="s">
        <v>53</v>
      </c>
      <c r="AD58" s="16">
        <v>2169</v>
      </c>
      <c r="AE58" s="16">
        <v>217</v>
      </c>
    </row>
    <row r="59" spans="29:31" x14ac:dyDescent="0.45">
      <c r="AC59" s="16" t="s">
        <v>54</v>
      </c>
      <c r="AD59" s="16">
        <v>2079</v>
      </c>
      <c r="AE59" s="16">
        <v>208</v>
      </c>
    </row>
    <row r="60" spans="29:31" x14ac:dyDescent="0.45">
      <c r="AC60" s="16" t="s">
        <v>55</v>
      </c>
      <c r="AD60" s="16">
        <v>2090</v>
      </c>
      <c r="AE60" s="16">
        <v>209</v>
      </c>
    </row>
    <row r="61" spans="29:31" x14ac:dyDescent="0.45">
      <c r="AC61" s="16" t="s">
        <v>56</v>
      </c>
      <c r="AD61" s="16">
        <v>2148</v>
      </c>
      <c r="AE61" s="16">
        <v>215</v>
      </c>
    </row>
    <row r="62" spans="29:31" x14ac:dyDescent="0.45">
      <c r="AC62" s="16" t="s">
        <v>57</v>
      </c>
      <c r="AD62" s="16">
        <v>2182</v>
      </c>
      <c r="AE62" s="16">
        <v>218</v>
      </c>
    </row>
    <row r="63" spans="29:31" x14ac:dyDescent="0.45">
      <c r="AC63" s="16" t="s">
        <v>58</v>
      </c>
      <c r="AD63" s="16">
        <v>2070</v>
      </c>
      <c r="AE63" s="16">
        <v>207</v>
      </c>
    </row>
    <row r="64" spans="29:31" x14ac:dyDescent="0.45">
      <c r="AC64" s="16" t="s">
        <v>59</v>
      </c>
      <c r="AD64" s="16">
        <v>2080</v>
      </c>
      <c r="AE64" s="16">
        <v>208</v>
      </c>
    </row>
    <row r="65" spans="29:31" x14ac:dyDescent="0.45">
      <c r="AC65" s="16" t="s">
        <v>60</v>
      </c>
      <c r="AD65" s="16">
        <v>2086</v>
      </c>
      <c r="AE65" s="16">
        <v>209</v>
      </c>
    </row>
    <row r="66" spans="29:31" x14ac:dyDescent="0.45">
      <c r="AC66" s="16" t="s">
        <v>61</v>
      </c>
      <c r="AD66" s="16">
        <v>2096</v>
      </c>
      <c r="AE66" s="16">
        <v>210</v>
      </c>
    </row>
    <row r="67" spans="29:31" x14ac:dyDescent="0.45">
      <c r="AC67" s="16" t="s">
        <v>62</v>
      </c>
      <c r="AD67" s="16">
        <v>2105</v>
      </c>
      <c r="AE67" s="16">
        <v>211</v>
      </c>
    </row>
    <row r="68" spans="29:31" x14ac:dyDescent="0.45">
      <c r="AC68" s="16" t="s">
        <v>63</v>
      </c>
      <c r="AD68" s="16">
        <v>2136</v>
      </c>
      <c r="AE68" s="16">
        <v>214</v>
      </c>
    </row>
    <row r="69" spans="29:31" x14ac:dyDescent="0.45">
      <c r="AC69" s="16" t="s">
        <v>64</v>
      </c>
      <c r="AD69" s="16">
        <v>2146</v>
      </c>
      <c r="AE69" s="16">
        <v>215</v>
      </c>
    </row>
    <row r="70" spans="29:31" x14ac:dyDescent="0.45">
      <c r="AC70" s="16" t="s">
        <v>65</v>
      </c>
      <c r="AD70" s="16">
        <v>2155</v>
      </c>
      <c r="AE70" s="16">
        <v>216</v>
      </c>
    </row>
    <row r="71" spans="29:31" x14ac:dyDescent="0.45">
      <c r="AC71" s="16" t="s">
        <v>66</v>
      </c>
      <c r="AD71" s="16">
        <v>2130</v>
      </c>
      <c r="AE71" s="16">
        <v>213</v>
      </c>
    </row>
    <row r="72" spans="29:31" x14ac:dyDescent="0.45">
      <c r="AC72" s="16" t="s">
        <v>67</v>
      </c>
      <c r="AD72" s="16">
        <v>2168</v>
      </c>
      <c r="AE72" s="16">
        <v>217</v>
      </c>
    </row>
    <row r="73" spans="29:31" x14ac:dyDescent="0.45">
      <c r="AC73" s="16" t="s">
        <v>68</v>
      </c>
      <c r="AD73" s="16">
        <v>2180</v>
      </c>
      <c r="AE73" s="16">
        <v>218</v>
      </c>
    </row>
    <row r="74" spans="29:31" x14ac:dyDescent="0.45">
      <c r="AC74" s="16" t="s">
        <v>69</v>
      </c>
      <c r="AD74" s="16">
        <v>2200</v>
      </c>
      <c r="AE74" s="16">
        <v>220</v>
      </c>
    </row>
    <row r="75" spans="29:31" x14ac:dyDescent="0.45">
      <c r="AC75" s="16" t="s">
        <v>70</v>
      </c>
      <c r="AD75" s="16">
        <v>2224</v>
      </c>
      <c r="AE75" s="16">
        <v>222</v>
      </c>
    </row>
    <row r="76" spans="29:31" x14ac:dyDescent="0.45">
      <c r="AC76" s="16" t="s">
        <v>71</v>
      </c>
      <c r="AD76" s="16">
        <v>2235</v>
      </c>
      <c r="AE76" s="16">
        <v>224</v>
      </c>
    </row>
    <row r="77" spans="29:31" x14ac:dyDescent="0.45">
      <c r="AC77" s="16" t="s">
        <v>72</v>
      </c>
      <c r="AD77" s="16">
        <v>2242</v>
      </c>
      <c r="AE77" s="16">
        <v>224</v>
      </c>
    </row>
    <row r="78" spans="29:31" x14ac:dyDescent="0.45">
      <c r="AC78" s="16" t="s">
        <v>73</v>
      </c>
      <c r="AD78" s="16">
        <v>2268</v>
      </c>
      <c r="AE78" s="16">
        <v>227</v>
      </c>
    </row>
    <row r="79" spans="29:31" x14ac:dyDescent="0.45">
      <c r="AC79" s="16" t="s">
        <v>74</v>
      </c>
      <c r="AD79" s="16">
        <v>2288</v>
      </c>
      <c r="AE79" s="16">
        <v>229</v>
      </c>
    </row>
    <row r="80" spans="29:31" x14ac:dyDescent="0.45">
      <c r="AC80" s="16" t="s">
        <v>75</v>
      </c>
      <c r="AD80" s="16">
        <v>2298</v>
      </c>
      <c r="AE80" s="16">
        <v>230</v>
      </c>
    </row>
    <row r="81" spans="29:31" x14ac:dyDescent="0.45">
      <c r="AC81" s="16" t="s">
        <v>76</v>
      </c>
      <c r="AD81" s="16">
        <v>2326</v>
      </c>
      <c r="AE81" s="16">
        <v>233</v>
      </c>
    </row>
  </sheetData>
  <sheetProtection formatRows="0" insertColumns="0" insertRows="0" insertHyperlinks="0" deleteColumns="0" deleteRows="0" selectLockedCells="1" sort="0" autoFilter="0" pivotTables="0" selectUnlockedCells="1"/>
  <mergeCells count="18">
    <mergeCell ref="AA5:AA6"/>
    <mergeCell ref="AC5:AC6"/>
    <mergeCell ref="B9:B29"/>
    <mergeCell ref="AD5:AD6"/>
    <mergeCell ref="AE5:AE6"/>
    <mergeCell ref="B7:C8"/>
    <mergeCell ref="M7:N8"/>
    <mergeCell ref="D7:K7"/>
    <mergeCell ref="R2:T2"/>
    <mergeCell ref="M1:T1"/>
    <mergeCell ref="O31:Q31"/>
    <mergeCell ref="O32:Q32"/>
    <mergeCell ref="O33:Q33"/>
    <mergeCell ref="M9:M29"/>
    <mergeCell ref="O7:V7"/>
    <mergeCell ref="S31:V34"/>
    <mergeCell ref="O34:Q34"/>
    <mergeCell ref="S5:T5"/>
  </mergeCells>
  <phoneticPr fontId="1"/>
  <conditionalFormatting sqref="O9:V29">
    <cfRule type="cellIs" dxfId="4" priority="2" operator="lessThanOrEqual">
      <formula>5.66</formula>
    </cfRule>
    <cfRule type="cellIs" dxfId="3" priority="3" operator="lessThanOrEqual">
      <formula>6.1</formula>
    </cfRule>
    <cfRule type="cellIs" dxfId="2" priority="4" operator="lessThanOrEqual">
      <formula>7.01</formula>
    </cfRule>
    <cfRule type="cellIs" dxfId="1" priority="5" operator="lessThanOrEqual">
      <formula>7.93</formula>
    </cfRule>
    <cfRule type="containsErrors" dxfId="0" priority="6">
      <formula>ISERROR(O9)</formula>
    </cfRule>
  </conditionalFormatting>
  <dataValidations count="1">
    <dataValidation type="list" allowBlank="1" showInputMessage="1" showErrorMessage="1" sqref="S5:V5" xr:uid="{F563C2F5-6700-4509-B71B-002E3ECE6299}">
      <formula1>$AC$7:$AC$81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horizontalDpi="1200" verticalDpi="1200" r:id="rId1"/>
  <ignoredErrors>
    <ignoredError sqref="O9:T2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滋賀県自転車競技連盟</dc:creator>
  <cp:lastModifiedBy>滋賀県自転車競技連盟</cp:lastModifiedBy>
  <cp:lastPrinted>2019-01-12T21:44:13Z</cp:lastPrinted>
  <dcterms:created xsi:type="dcterms:W3CDTF">2018-11-01T22:26:27Z</dcterms:created>
  <dcterms:modified xsi:type="dcterms:W3CDTF">2021-12-18T21:25:33Z</dcterms:modified>
</cp:coreProperties>
</file>